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ОД\"/>
    </mc:Choice>
  </mc:AlternateContent>
  <bookViews>
    <workbookView xWindow="0" yWindow="0" windowWidth="16365" windowHeight="7725" tabRatio="429"/>
  </bookViews>
  <sheets>
    <sheet name="сводная таблица" sheetId="3" r:id="rId1"/>
  </sheets>
  <definedNames>
    <definedName name="_xlnm._FilterDatabase" localSheetId="0" hidden="1">'сводная таблица'!$A$1:$R$1</definedName>
  </definedNames>
  <calcPr calcId="152511"/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R9" i="3" l="1"/>
  <c r="R6" i="3"/>
  <c r="R10" i="3"/>
  <c r="R8" i="3"/>
  <c r="R2" i="3"/>
  <c r="R3" i="3"/>
  <c r="R12" i="3"/>
  <c r="R13" i="3"/>
  <c r="R5" i="3"/>
  <c r="R4" i="3"/>
  <c r="R11" i="3"/>
  <c r="R7" i="3"/>
  <c r="S2" i="3" l="1"/>
  <c r="S4" i="3"/>
  <c r="S9" i="3"/>
  <c r="S6" i="3"/>
  <c r="S3" i="3"/>
  <c r="S11" i="3"/>
  <c r="S10" i="3"/>
  <c r="S13" i="3"/>
  <c r="S8" i="3"/>
  <c r="S12" i="3"/>
  <c r="S5" i="3"/>
  <c r="S7" i="3"/>
</calcChain>
</file>

<file path=xl/sharedStrings.xml><?xml version="1.0" encoding="utf-8"?>
<sst xmlns="http://schemas.openxmlformats.org/spreadsheetml/2006/main" count="40" uniqueCount="40">
  <si>
    <t>Учреждение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</si>
  <si>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</si>
  <si>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</si>
  <si>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</si>
  <si>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</si>
  <si>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</si>
  <si>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</si>
  <si>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</si>
  <si>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</si>
  <si>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</si>
  <si>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</si>
  <si>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</si>
  <si>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</si>
  <si>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</si>
  <si>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</si>
  <si>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</si>
  <si>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</si>
  <si>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</si>
  <si>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</si>
  <si>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</si>
  <si>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</si>
  <si>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</si>
  <si>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</si>
  <si>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63,99 - 32,00 "плохо"</t>
  </si>
  <si>
    <t>31,99 - 0 "неудовлетворительно"</t>
  </si>
  <si>
    <t>МКОУ "Храмцовская ООШ"</t>
  </si>
  <si>
    <t>МКОУ "Краснослободская СОШ"</t>
  </si>
  <si>
    <t>МКОУ «Тимофеевская НОШ»</t>
  </si>
  <si>
    <t>МКОУ «Бобровская НОШ»</t>
  </si>
  <si>
    <t>МКОУ "Слободо-Туринская СОШ № 2"</t>
  </si>
  <si>
    <t>МКОУ - "Макуёвская НОШ"</t>
  </si>
  <si>
    <t>МКОУ «Ермаковская ООШ»</t>
  </si>
  <si>
    <t>МКУ ДО "ЦВР "ЭЛЬДОРАДО"</t>
  </si>
  <si>
    <t>МКОУ ДО "СЛОБОДО-ТУРИНСКАЯ ДЮСШ"</t>
  </si>
  <si>
    <t>МКОУ «Пушкаревская НОШ»</t>
  </si>
  <si>
    <t>МКУ ДО "СЛОБОДО-ТУРИНСКАЯ ДШИ"</t>
  </si>
  <si>
    <t>МКОУ «Фалинская НОШ»</t>
  </si>
  <si>
    <t>По Свердловской области</t>
  </si>
  <si>
    <t>1.1 Полнота и актуальность информации об организации и ее деятельности
1.2 Наличие на официальном сайте организации в сети Интернет сведений о педагогических работниках организации
1.3 Доступность взаимодействия с получателями образовательных услуг по телефону, по электронной почте, с помощью электронных сервисов, в том числе наличие возможности внесения предложений, направленных на улучшение работы организации
1.4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сервисов)
2.1 Материально-техническое и информационное обеспечение организации
2.2 Условия для охраны и укрепления здоровья, и организации питания обучающихся
2.3 Условия для индивидуальной работы с обучающимися
2.4 Наличие дополнительных образовательных программ
2.5 Наличие возможности развития творческих способностей и интересов обучающихся
2.6 Наличие возможности оказания психолого-педагогической, медицинской и социальной помощи обучающимся
2.7 Наличие условий организации обучения и воспитания обучающихся с ограниченными возможностями здоровья и инвалидов
3.1 Доброжелательность и вежливость работников
3.2 Компетентность работников
4.1 Удовлетворение материально-техническим обеспечением организации
4.2 Удовлетворение качеством предоставляемых образовательных услуг
4.3. Готовность рекомендовать организацию родственникам и знакомым</t>
  </si>
  <si>
    <t>Показатели оценивания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</si>
</sst>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theme="4" tint="-0.249977111117893"/>
      <name val="Arial"/>
      <family val="2"/>
      <charset val="1"/>
    </font>
    <font>
      <sz val="12"/>
      <color theme="5" tint="-0.249977111117893"/>
      <name val="Arial"/>
      <family val="2"/>
      <charset val="1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9" fontId="1" fillId="0" borderId="0" xfId="0" applyNumberFormat="1" applyFont="1"/>
    <xf numFmtId="0" fontId="1" fillId="3" borderId="1" xfId="0" applyFont="1" applyFill="1" applyBorder="1"/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0" xfId="0" applyFont="1" applyFill="1" applyBorder="1"/>
    <xf numFmtId="0" fontId="1" fillId="0" borderId="1" xfId="0" applyFont="1" applyBorder="1"/>
    <xf numFmtId="9" fontId="1" fillId="0" borderId="1" xfId="0" applyNumberFormat="1" applyFont="1" applyBorder="1"/>
    <xf numFmtId="2" fontId="1" fillId="4" borderId="1" xfId="0" applyNumberFormat="1" applyFont="1" applyFill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21</xdr:row>
      <xdr:rowOff>80962</xdr:rowOff>
    </xdr:from>
    <xdr:to>
      <xdr:col>5</xdr:col>
      <xdr:colOff>57150</xdr:colOff>
      <xdr:row>38</xdr:row>
      <xdr:rowOff>71437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workbookViewId="0">
      <selection activeCell="I16" sqref="I16"/>
    </sheetView>
  </sheetViews>
  <sheetFormatPr defaultRowHeight="12.75" x14ac:dyDescent="0.2"/>
  <cols>
    <col min="1" max="1" width="44.42578125" customWidth="1"/>
  </cols>
  <sheetData>
    <row r="1" spans="1:20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19</v>
      </c>
      <c r="T1" s="3" t="s">
        <v>18</v>
      </c>
    </row>
    <row r="2" spans="1:20" ht="15" x14ac:dyDescent="0.2">
      <c r="A2" s="4" t="s">
        <v>25</v>
      </c>
      <c r="B2" s="5">
        <v>9.4849999999999994</v>
      </c>
      <c r="C2" s="5">
        <v>9.7050000000000001</v>
      </c>
      <c r="D2" s="5">
        <v>9.0399999999999991</v>
      </c>
      <c r="E2" s="5">
        <v>5.58</v>
      </c>
      <c r="F2" s="5">
        <v>6.9700000000000006</v>
      </c>
      <c r="G2" s="5">
        <v>7.91</v>
      </c>
      <c r="H2" s="5">
        <v>7.8</v>
      </c>
      <c r="I2" s="5">
        <v>9.41</v>
      </c>
      <c r="J2" s="5">
        <v>6.5949999999999998</v>
      </c>
      <c r="K2" s="5">
        <v>8.1150000000000002</v>
      </c>
      <c r="L2" s="5">
        <v>7.2249999999999996</v>
      </c>
      <c r="M2" s="5">
        <v>10</v>
      </c>
      <c r="N2" s="5">
        <v>10</v>
      </c>
      <c r="O2" s="5">
        <v>10</v>
      </c>
      <c r="P2" s="5">
        <v>10</v>
      </c>
      <c r="Q2" s="5">
        <v>10</v>
      </c>
      <c r="R2" s="14">
        <f t="shared" ref="R2" si="0">SUM(B2:Q2)</f>
        <v>137.83499999999998</v>
      </c>
      <c r="S2" s="5">
        <f t="shared" ref="S2" si="1">R2/16</f>
        <v>8.6146874999999987</v>
      </c>
      <c r="T2" s="5">
        <v>39</v>
      </c>
    </row>
    <row r="3" spans="1:20" ht="15" x14ac:dyDescent="0.2">
      <c r="A3" s="4" t="s">
        <v>26</v>
      </c>
      <c r="B3" s="5">
        <v>9.1449999999999996</v>
      </c>
      <c r="C3" s="5">
        <v>9.34</v>
      </c>
      <c r="D3" s="5">
        <v>9.1349999999999998</v>
      </c>
      <c r="E3" s="5">
        <v>5.53</v>
      </c>
      <c r="F3" s="5">
        <v>6.6</v>
      </c>
      <c r="G3" s="5">
        <v>8.3650000000000002</v>
      </c>
      <c r="H3" s="5">
        <v>9.0300000000000011</v>
      </c>
      <c r="I3" s="5">
        <v>7.53</v>
      </c>
      <c r="J3" s="5">
        <v>6.5</v>
      </c>
      <c r="K3" s="5">
        <v>7.6099999999999994</v>
      </c>
      <c r="L3" s="5">
        <v>6.6950000000000003</v>
      </c>
      <c r="M3" s="5">
        <v>10</v>
      </c>
      <c r="N3" s="5">
        <v>10</v>
      </c>
      <c r="O3" s="5">
        <v>10</v>
      </c>
      <c r="P3" s="5">
        <v>10</v>
      </c>
      <c r="Q3" s="5">
        <v>9.7931034482758612</v>
      </c>
      <c r="R3" s="14">
        <f t="shared" ref="R3:R5" si="2">SUM(B3:Q3)</f>
        <v>135.27310344827586</v>
      </c>
      <c r="S3" s="5">
        <f t="shared" ref="S3:S5" si="3">R3/16</f>
        <v>8.4545689655172414</v>
      </c>
      <c r="T3" s="5">
        <v>71</v>
      </c>
    </row>
    <row r="4" spans="1:20" ht="15" x14ac:dyDescent="0.2">
      <c r="A4" s="4" t="s">
        <v>27</v>
      </c>
      <c r="B4" s="5">
        <v>9.91</v>
      </c>
      <c r="C4" s="5">
        <v>9.41</v>
      </c>
      <c r="D4" s="5">
        <v>9.91</v>
      </c>
      <c r="E4" s="5">
        <v>6.2750000000000004</v>
      </c>
      <c r="F4" s="5">
        <v>6.82</v>
      </c>
      <c r="G4" s="5">
        <v>8.23</v>
      </c>
      <c r="H4" s="5">
        <v>8.2750000000000004</v>
      </c>
      <c r="I4" s="5">
        <v>9.64</v>
      </c>
      <c r="J4" s="5">
        <v>5.915</v>
      </c>
      <c r="K4" s="5">
        <v>5.7750000000000004</v>
      </c>
      <c r="L4" s="5">
        <v>3.9249999999999998</v>
      </c>
      <c r="M4" s="5">
        <v>10</v>
      </c>
      <c r="N4" s="5">
        <v>10</v>
      </c>
      <c r="O4" s="5">
        <v>10</v>
      </c>
      <c r="P4" s="5">
        <v>10</v>
      </c>
      <c r="Q4" s="5">
        <v>10</v>
      </c>
      <c r="R4" s="14">
        <f t="shared" si="2"/>
        <v>134.08500000000001</v>
      </c>
      <c r="S4" s="5">
        <f t="shared" si="3"/>
        <v>8.3803125000000005</v>
      </c>
      <c r="T4" s="5">
        <v>91</v>
      </c>
    </row>
    <row r="5" spans="1:20" ht="15" x14ac:dyDescent="0.2">
      <c r="A5" s="4" t="s">
        <v>28</v>
      </c>
      <c r="B5" s="5">
        <v>9.83</v>
      </c>
      <c r="C5" s="5">
        <v>9.5</v>
      </c>
      <c r="D5" s="5">
        <v>9.83</v>
      </c>
      <c r="E5" s="5">
        <v>5.915</v>
      </c>
      <c r="F5" s="5">
        <v>5.33</v>
      </c>
      <c r="G5" s="5">
        <v>8.33</v>
      </c>
      <c r="H5" s="5">
        <v>6.5</v>
      </c>
      <c r="I5" s="5">
        <v>10</v>
      </c>
      <c r="J5" s="5">
        <v>7.5</v>
      </c>
      <c r="K5" s="5">
        <v>4.33</v>
      </c>
      <c r="L5" s="5">
        <v>6.58</v>
      </c>
      <c r="M5" s="5">
        <v>10</v>
      </c>
      <c r="N5" s="5">
        <v>10</v>
      </c>
      <c r="O5" s="5">
        <v>10</v>
      </c>
      <c r="P5" s="5">
        <v>10</v>
      </c>
      <c r="Q5" s="5">
        <v>10</v>
      </c>
      <c r="R5" s="14">
        <f t="shared" si="2"/>
        <v>133.64499999999998</v>
      </c>
      <c r="S5" s="5">
        <f t="shared" si="3"/>
        <v>8.3528124999999989</v>
      </c>
      <c r="T5" s="5">
        <v>102</v>
      </c>
    </row>
    <row r="6" spans="1:20" ht="15" x14ac:dyDescent="0.2">
      <c r="A6" s="7" t="s">
        <v>29</v>
      </c>
      <c r="B6" s="8">
        <v>9.1349999999999998</v>
      </c>
      <c r="C6" s="8">
        <v>9.2899999999999991</v>
      </c>
      <c r="D6" s="8">
        <v>6.85</v>
      </c>
      <c r="E6" s="8">
        <v>3.855</v>
      </c>
      <c r="F6" s="8">
        <v>7.75</v>
      </c>
      <c r="G6" s="8">
        <v>7.165</v>
      </c>
      <c r="H6" s="8">
        <v>8.4499999999999993</v>
      </c>
      <c r="I6" s="8">
        <v>6.86</v>
      </c>
      <c r="J6" s="8">
        <v>6.91</v>
      </c>
      <c r="K6" s="8">
        <v>8.8650000000000002</v>
      </c>
      <c r="L6" s="8">
        <v>7.08</v>
      </c>
      <c r="M6" s="8">
        <v>9.5884773662551446</v>
      </c>
      <c r="N6" s="8">
        <v>9.5884773662551446</v>
      </c>
      <c r="O6" s="8">
        <v>9.3827160493827151</v>
      </c>
      <c r="P6" s="8">
        <v>9.7942386831275723</v>
      </c>
      <c r="Q6" s="8">
        <v>9.7942386831275723</v>
      </c>
      <c r="R6" s="15">
        <f t="shared" ref="R6" si="4">SUM(B6:Q6)</f>
        <v>130.35814814814813</v>
      </c>
      <c r="S6" s="8">
        <f t="shared" ref="S6" si="5">R6/16</f>
        <v>8.1473842592592582</v>
      </c>
      <c r="T6" s="5">
        <v>176</v>
      </c>
    </row>
    <row r="7" spans="1:20" ht="15" x14ac:dyDescent="0.2">
      <c r="A7" s="4" t="s">
        <v>30</v>
      </c>
      <c r="B7" s="5">
        <v>9.0399999999999991</v>
      </c>
      <c r="C7" s="5">
        <v>8.3350000000000009</v>
      </c>
      <c r="D7" s="5">
        <v>9.9250000000000007</v>
      </c>
      <c r="E7" s="5">
        <v>6.35</v>
      </c>
      <c r="F7" s="5">
        <v>5.26</v>
      </c>
      <c r="G7" s="5">
        <v>8.0549999999999997</v>
      </c>
      <c r="H7" s="5">
        <v>6.91</v>
      </c>
      <c r="I7" s="5">
        <v>8.08</v>
      </c>
      <c r="J7" s="5">
        <v>5.26</v>
      </c>
      <c r="K7" s="5">
        <v>6.76</v>
      </c>
      <c r="L7" s="5">
        <v>4.1150000000000002</v>
      </c>
      <c r="M7" s="5">
        <v>10</v>
      </c>
      <c r="N7" s="5">
        <v>10</v>
      </c>
      <c r="O7" s="5">
        <v>10</v>
      </c>
      <c r="P7" s="5">
        <v>10</v>
      </c>
      <c r="Q7" s="5">
        <v>10</v>
      </c>
      <c r="R7" s="14">
        <f t="shared" ref="R7" si="6">SUM(B7:Q7)</f>
        <v>128.09</v>
      </c>
      <c r="S7" s="5">
        <f t="shared" ref="S7" si="7">R7/16</f>
        <v>8.0056250000000002</v>
      </c>
      <c r="T7" s="5">
        <v>224</v>
      </c>
    </row>
    <row r="8" spans="1:20" ht="15" x14ac:dyDescent="0.2">
      <c r="A8" s="4" t="s">
        <v>31</v>
      </c>
      <c r="B8" s="5">
        <v>9.58</v>
      </c>
      <c r="C8" s="5">
        <v>9.27</v>
      </c>
      <c r="D8" s="5">
        <v>9.0599999999999987</v>
      </c>
      <c r="E8" s="5">
        <v>5.56</v>
      </c>
      <c r="F8" s="5">
        <v>8.7899999999999991</v>
      </c>
      <c r="G8" s="5">
        <v>7.375</v>
      </c>
      <c r="H8" s="5">
        <v>6.35</v>
      </c>
      <c r="I8" s="5">
        <v>5.2</v>
      </c>
      <c r="J8" s="5">
        <v>5.4350000000000005</v>
      </c>
      <c r="K8" s="5">
        <v>4.415</v>
      </c>
      <c r="L8" s="5">
        <v>5.625</v>
      </c>
      <c r="M8" s="5">
        <v>10</v>
      </c>
      <c r="N8" s="5">
        <v>10</v>
      </c>
      <c r="O8" s="5">
        <v>10</v>
      </c>
      <c r="P8" s="5">
        <v>10</v>
      </c>
      <c r="Q8" s="5">
        <v>10</v>
      </c>
      <c r="R8" s="16">
        <f t="shared" ref="R8" si="8">SUM(B8:Q8)</f>
        <v>126.66000000000001</v>
      </c>
      <c r="S8" s="5">
        <f t="shared" ref="S8" si="9">R8/16</f>
        <v>7.9162500000000007</v>
      </c>
      <c r="T8" s="5">
        <v>261</v>
      </c>
    </row>
    <row r="9" spans="1:20" ht="15" x14ac:dyDescent="0.2">
      <c r="A9" s="7" t="s">
        <v>32</v>
      </c>
      <c r="B9" s="8">
        <v>9.5150000000000006</v>
      </c>
      <c r="C9" s="8">
        <v>9.2349999999999994</v>
      </c>
      <c r="D9" s="8">
        <v>8.9550000000000001</v>
      </c>
      <c r="E9" s="8">
        <v>3.9849999999999999</v>
      </c>
      <c r="F9" s="8">
        <v>5.2750000000000004</v>
      </c>
      <c r="G9" s="9">
        <v>2.27</v>
      </c>
      <c r="H9" s="8">
        <v>6.6349999999999998</v>
      </c>
      <c r="I9" s="8">
        <v>6.875</v>
      </c>
      <c r="J9" s="8">
        <v>6.19</v>
      </c>
      <c r="K9" s="8">
        <v>6.51</v>
      </c>
      <c r="L9" s="8">
        <v>7.3450000000000006</v>
      </c>
      <c r="M9" s="8">
        <v>9.9764705882352942</v>
      </c>
      <c r="N9" s="8">
        <v>9.9764705882352942</v>
      </c>
      <c r="O9" s="8">
        <v>9.4588235294117649</v>
      </c>
      <c r="P9" s="8">
        <v>9.9529411764705884</v>
      </c>
      <c r="Q9" s="8">
        <v>9.9764705882352942</v>
      </c>
      <c r="R9" s="17">
        <f t="shared" ref="R9" si="10">SUM(B9:Q9)</f>
        <v>122.1311764705882</v>
      </c>
      <c r="S9" s="8">
        <f t="shared" ref="S9" si="11">R9/16</f>
        <v>7.6331985294117626</v>
      </c>
      <c r="T9" s="5">
        <v>354</v>
      </c>
    </row>
    <row r="10" spans="1:20" ht="15" x14ac:dyDescent="0.2">
      <c r="A10" s="4" t="s">
        <v>33</v>
      </c>
      <c r="B10" s="5">
        <v>9.36</v>
      </c>
      <c r="C10" s="5">
        <v>9.65</v>
      </c>
      <c r="D10" s="5">
        <v>8.4550000000000001</v>
      </c>
      <c r="E10" s="5">
        <v>6.58</v>
      </c>
      <c r="F10" s="5">
        <v>3.8250000000000002</v>
      </c>
      <c r="G10" s="5">
        <v>6.1899999999999995</v>
      </c>
      <c r="H10" s="5">
        <v>5.85</v>
      </c>
      <c r="I10" s="5">
        <v>5.32</v>
      </c>
      <c r="J10" s="5">
        <v>5.4399999999999995</v>
      </c>
      <c r="K10" s="5">
        <v>6.44</v>
      </c>
      <c r="L10" s="5">
        <v>3.5</v>
      </c>
      <c r="M10" s="5">
        <v>10</v>
      </c>
      <c r="N10" s="5">
        <v>10</v>
      </c>
      <c r="O10" s="5">
        <v>10</v>
      </c>
      <c r="P10" s="5">
        <v>10</v>
      </c>
      <c r="Q10" s="5">
        <v>10</v>
      </c>
      <c r="R10" s="16">
        <f t="shared" ref="R10:R11" si="12">SUM(B10:Q10)</f>
        <v>120.61</v>
      </c>
      <c r="S10" s="5">
        <f t="shared" ref="S10" si="13">R10/16</f>
        <v>7.538125</v>
      </c>
      <c r="T10" s="5">
        <v>390</v>
      </c>
    </row>
    <row r="11" spans="1:20" ht="15" x14ac:dyDescent="0.2">
      <c r="A11" s="4" t="s">
        <v>34</v>
      </c>
      <c r="B11" s="5">
        <v>9.4749999999999996</v>
      </c>
      <c r="C11" s="5">
        <v>9.2899999999999991</v>
      </c>
      <c r="D11" s="5">
        <v>9.1649999999999991</v>
      </c>
      <c r="E11" s="5">
        <v>5.35</v>
      </c>
      <c r="F11" s="5">
        <v>4.4350000000000005</v>
      </c>
      <c r="G11" s="5">
        <v>5.83</v>
      </c>
      <c r="H11" s="5">
        <v>6.1449999999999996</v>
      </c>
      <c r="I11" s="5">
        <v>4.58</v>
      </c>
      <c r="J11" s="5">
        <v>3.83</v>
      </c>
      <c r="K11" s="5">
        <v>5.7249999999999996</v>
      </c>
      <c r="L11" s="5">
        <v>6.2249999999999996</v>
      </c>
      <c r="M11" s="5">
        <v>10</v>
      </c>
      <c r="N11" s="5">
        <v>10</v>
      </c>
      <c r="O11" s="5">
        <v>10</v>
      </c>
      <c r="P11" s="5">
        <v>10</v>
      </c>
      <c r="Q11" s="5">
        <v>10</v>
      </c>
      <c r="R11" s="16">
        <f t="shared" si="12"/>
        <v>120.05</v>
      </c>
      <c r="S11" s="5">
        <f t="shared" ref="S11" si="14">R11/16</f>
        <v>7.5031249999999998</v>
      </c>
      <c r="T11" s="5">
        <v>401</v>
      </c>
    </row>
    <row r="12" spans="1:20" ht="15" x14ac:dyDescent="0.2">
      <c r="A12" s="4" t="s">
        <v>35</v>
      </c>
      <c r="B12" s="5">
        <v>8.9649999999999999</v>
      </c>
      <c r="C12" s="5">
        <v>7.73</v>
      </c>
      <c r="D12" s="5">
        <v>8.85</v>
      </c>
      <c r="E12" s="5">
        <v>3.75</v>
      </c>
      <c r="F12" s="5">
        <v>4.7750000000000004</v>
      </c>
      <c r="G12" s="6">
        <v>2.62</v>
      </c>
      <c r="H12" s="5">
        <v>6.0549999999999997</v>
      </c>
      <c r="I12" s="5">
        <v>5.1950000000000003</v>
      </c>
      <c r="J12" s="5">
        <v>5.1349999999999998</v>
      </c>
      <c r="K12" s="5">
        <v>5.43</v>
      </c>
      <c r="L12" s="5">
        <v>4.4800000000000004</v>
      </c>
      <c r="M12" s="5">
        <v>10</v>
      </c>
      <c r="N12" s="5">
        <v>10</v>
      </c>
      <c r="O12" s="5">
        <v>10</v>
      </c>
      <c r="P12" s="5">
        <v>10</v>
      </c>
      <c r="Q12" s="5">
        <v>10</v>
      </c>
      <c r="R12" s="16">
        <f t="shared" ref="R12:R13" si="15">SUM(B12:Q12)</f>
        <v>112.985</v>
      </c>
      <c r="S12" s="5">
        <f t="shared" ref="S12" si="16">R12/16</f>
        <v>7.0615625</v>
      </c>
      <c r="T12" s="5">
        <v>477</v>
      </c>
    </row>
    <row r="13" spans="1:20" ht="15" x14ac:dyDescent="0.2">
      <c r="A13" s="4" t="s">
        <v>36</v>
      </c>
      <c r="B13" s="5">
        <v>8.4350000000000005</v>
      </c>
      <c r="C13" s="5">
        <v>8.5599999999999987</v>
      </c>
      <c r="D13" s="5">
        <v>8.4350000000000005</v>
      </c>
      <c r="E13" s="5">
        <v>4.9350000000000005</v>
      </c>
      <c r="F13" s="5">
        <v>4.2249999999999996</v>
      </c>
      <c r="G13" s="5">
        <v>4.7050000000000001</v>
      </c>
      <c r="H13" s="5">
        <v>4.625</v>
      </c>
      <c r="I13" s="5">
        <v>6.66</v>
      </c>
      <c r="J13" s="5">
        <v>4</v>
      </c>
      <c r="K13" s="13">
        <v>1.875</v>
      </c>
      <c r="L13" s="13">
        <v>2.5</v>
      </c>
      <c r="M13" s="5">
        <v>10</v>
      </c>
      <c r="N13" s="5">
        <v>10</v>
      </c>
      <c r="O13" s="5">
        <v>10</v>
      </c>
      <c r="P13" s="5">
        <v>10</v>
      </c>
      <c r="Q13" s="5">
        <v>10</v>
      </c>
      <c r="R13" s="16">
        <f t="shared" si="15"/>
        <v>108.955</v>
      </c>
      <c r="S13" s="5">
        <f t="shared" ref="S13" si="17">R13/16</f>
        <v>6.8096874999999999</v>
      </c>
      <c r="T13" s="5">
        <v>497</v>
      </c>
    </row>
    <row r="14" spans="1:20" ht="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x14ac:dyDescent="0.2">
      <c r="A15" s="10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1" t="s">
        <v>39</v>
      </c>
      <c r="M15" s="22"/>
      <c r="N15" s="22"/>
      <c r="O15" s="22"/>
      <c r="P15" s="22"/>
      <c r="Q15" s="2"/>
      <c r="R15" s="2"/>
      <c r="S15" s="2"/>
      <c r="T15" s="2"/>
    </row>
    <row r="16" spans="1:20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2"/>
      <c r="M16" s="22"/>
      <c r="N16" s="22"/>
      <c r="O16" s="22"/>
      <c r="P16" s="22"/>
      <c r="Q16" s="2"/>
      <c r="R16" s="2"/>
      <c r="S16" s="2"/>
      <c r="T16" s="2"/>
    </row>
    <row r="17" spans="1:20" ht="15" x14ac:dyDescent="0.2">
      <c r="A17" s="11" t="s">
        <v>21</v>
      </c>
      <c r="B17" s="11">
        <v>227</v>
      </c>
      <c r="C17" s="12">
        <f>B17/531</f>
        <v>0.42749529190207158</v>
      </c>
      <c r="D17" s="2"/>
      <c r="E17" s="2"/>
      <c r="F17" s="2"/>
      <c r="G17" s="2"/>
      <c r="H17" s="19" t="s">
        <v>38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15" x14ac:dyDescent="0.2">
      <c r="A18" s="11" t="s">
        <v>20</v>
      </c>
      <c r="B18" s="11">
        <v>292</v>
      </c>
      <c r="C18" s="12">
        <f t="shared" ref="C18:C21" si="18">B18/531</f>
        <v>0.54990583804143123</v>
      </c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5" x14ac:dyDescent="0.2">
      <c r="A19" s="11" t="s">
        <v>22</v>
      </c>
      <c r="B19" s="11">
        <v>5</v>
      </c>
      <c r="C19" s="12">
        <f t="shared" si="18"/>
        <v>9.4161958568738224E-3</v>
      </c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5" x14ac:dyDescent="0.2">
      <c r="A20" s="11" t="s">
        <v>23</v>
      </c>
      <c r="B20" s="11">
        <v>2</v>
      </c>
      <c r="C20" s="12">
        <f t="shared" si="18"/>
        <v>3.766478342749529E-3</v>
      </c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5" x14ac:dyDescent="0.2">
      <c r="A21" s="11" t="s">
        <v>24</v>
      </c>
      <c r="B21" s="11">
        <v>5</v>
      </c>
      <c r="C21" s="12">
        <f t="shared" si="18"/>
        <v>9.4161958568738224E-3</v>
      </c>
      <c r="D21" s="2"/>
      <c r="E21" s="2"/>
      <c r="F21" s="2"/>
      <c r="G21" s="18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2.75" customHeight="1" x14ac:dyDescent="0.2">
      <c r="G22" s="18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2.75" customHeight="1" x14ac:dyDescent="0.2"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"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2"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x14ac:dyDescent="0.2"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x14ac:dyDescent="0.2"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2"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2"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2"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2"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"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8:20" x14ac:dyDescent="0.2"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8:20" x14ac:dyDescent="0.2"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8:20" x14ac:dyDescent="0.2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8:20" x14ac:dyDescent="0.2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8:20" x14ac:dyDescent="0.2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8:20" x14ac:dyDescent="0.2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8:20" x14ac:dyDescent="0.2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8:20" x14ac:dyDescent="0.2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8:20" x14ac:dyDescent="0.2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8:20" x14ac:dyDescent="0.2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8:20" x14ac:dyDescent="0.2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</sheetData>
  <autoFilter ref="A1:R1">
    <sortState ref="A2:S532">
      <sortCondition descending="1" ref="R1"/>
    </sortState>
  </autoFilter>
  <mergeCells count="2">
    <mergeCell ref="H17:T43"/>
    <mergeCell ref="L15:P16"/>
  </mergeCells>
  <pageMargins left="0.25" right="0.25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Пользователь</cp:lastModifiedBy>
  <cp:revision>0</cp:revision>
  <cp:lastPrinted>2018-01-19T09:58:29Z</cp:lastPrinted>
  <dcterms:created xsi:type="dcterms:W3CDTF">2017-10-12T10:53:15Z</dcterms:created>
  <dcterms:modified xsi:type="dcterms:W3CDTF">2018-01-19T09:59:05Z</dcterms:modified>
</cp:coreProperties>
</file>